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1"/>
  </bookViews>
  <sheets>
    <sheet name="исполнение консолид. бюджета" sheetId="1" r:id="rId1"/>
    <sheet name="исполнение РБ, з.п., числен  " sheetId="2" r:id="rId2"/>
  </sheets>
  <definedNames>
    <definedName name="_xlnm.Print_Titles" localSheetId="0">'исполнение консолид. бюджета'!$4:$5</definedName>
    <definedName name="_xlnm.Print_Titles" localSheetId="1">'исполнение РБ, з.п., числен  '!$4:$5</definedName>
    <definedName name="_xlnm.Print_Area" localSheetId="0">'исполнение консолид. бюджета'!$A$1:$F$42</definedName>
    <definedName name="_xlnm.Print_Area" localSheetId="1">'исполнение РБ, з.п., числен  '!$A$1:$D$52</definedName>
  </definedNames>
  <calcPr fullCalcOnLoad="1"/>
</workbook>
</file>

<file path=xl/sharedStrings.xml><?xml version="1.0" encoding="utf-8"?>
<sst xmlns="http://schemas.openxmlformats.org/spreadsheetml/2006/main" count="97" uniqueCount="50">
  <si>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</si>
  <si>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</si>
  <si>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</si>
  <si>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</si>
  <si>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</si>
  <si>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</si>
  <si>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</si>
  <si>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</si>
  <si>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</si>
  <si>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</si>
  <si>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</si>
  <si>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</si>
  <si>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</si>
  <si>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</si>
  <si>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</si>
  <si>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</si>
  <si>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</si>
  <si>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</si>
  <si>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</si>
  <si>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</si>
  <si>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</si>
  <si>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</si>
  <si>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</si>
  <si>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</si>
  <si>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</si>
  <si>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</si>
  <si>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</si>
  <si>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</si>
  <si>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</si>
  <si>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</si>
  <si>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</si>
  <si>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</si>
  <si>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</si>
  <si>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</si>
  <si>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</si>
  <si>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</si>
  <si>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</si>
  <si>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</si>
  <si>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 xml:space="preserve">  рублей</t>
  </si>
  <si>
    <t>Безвозмездные поступления от других бюджетов бюджетной системы Российской федерации</t>
  </si>
  <si>
    <t>в т.ч. оплата труда и начисления на выплаты по оплате труда</t>
  </si>
  <si>
    <t>Результат исполнения бюджета (дефицит "-", профицит "+")</t>
  </si>
  <si>
    <t>в т.ч. дотации на выравнивание уровня бюджетной обеспеченности</t>
  </si>
  <si>
    <t>Уточненный план на 2019 г.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</si>
  <si>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</si>
  <si>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 бюджета Бутурлиновского района на 01.01.2020 г.</t>
  </si>
  <si>
    <t>Исполнено на 01.01.2020 г.</t>
  </si>
  <si>
    <t>Сведения о ходе исполнения районного бюджета Бутурлиновского района на 01.01.2020 г.</t>
  </si>
  <si>
    <t>Среднесписочная численность муниципальных служащих по состоянию на 01.01.2020 г.     - 44 единицы</t>
  </si>
  <si>
    <t>Среднесписочная численность работников муниципальных учреждений по состоянию на 01.01.2020 г.      -  1 198,6  единиц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</si>
</sst>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8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distributed" wrapText="1"/>
    </xf>
    <xf numFmtId="49" fontId="8" fillId="0" borderId="10" xfId="0" applyNumberFormat="1" applyFont="1" applyBorder="1" applyAlignment="1">
      <alignment horizontal="justify"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60" zoomScaleNormal="85" zoomScalePageLayoutView="0" workbookViewId="0" topLeftCell="A26">
      <selection activeCell="E32" sqref="E32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3.75390625" style="0" customWidth="1"/>
    <col min="6" max="6" width="9.375" style="0" customWidth="1"/>
    <col min="7" max="7" width="14.625" style="0" bestFit="1" customWidth="1"/>
  </cols>
  <sheetData>
    <row r="1" spans="1:5" ht="18.75">
      <c r="A1" s="28" t="s">
        <v>45</v>
      </c>
      <c r="B1" s="28"/>
      <c r="C1" s="28"/>
      <c r="D1" s="28"/>
      <c r="E1" s="28"/>
    </row>
    <row r="2" spans="1:5" ht="18.75">
      <c r="A2" s="1"/>
      <c r="B2" s="1"/>
      <c r="C2" s="1"/>
      <c r="D2" s="1"/>
      <c r="E2" s="1"/>
    </row>
    <row r="3" spans="1:5" ht="15.75">
      <c r="A3" s="31" t="s">
        <v>33</v>
      </c>
      <c r="B3" s="31"/>
      <c r="C3" s="31"/>
      <c r="D3" s="31"/>
      <c r="E3" s="31"/>
    </row>
    <row r="4" spans="1:5" ht="19.5" customHeight="1">
      <c r="A4" s="30" t="s">
        <v>0</v>
      </c>
      <c r="B4" s="29" t="s">
        <v>43</v>
      </c>
      <c r="C4" s="29"/>
      <c r="D4" s="29" t="s">
        <v>46</v>
      </c>
      <c r="E4" s="29"/>
    </row>
    <row r="5" spans="1:5" ht="22.5" customHeight="1">
      <c r="A5" s="30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392677605.53</v>
      </c>
      <c r="C7" s="12">
        <f>C8+C9+C10+C11+C12+C13+C14+C15+C16+C17+C18+C19</f>
        <v>275000140.02</v>
      </c>
      <c r="D7" s="12">
        <f>D8+D9+D10+D11+D12+D13+D14+D15+D16+D17+D18+D19</f>
        <v>405741087.77000004</v>
      </c>
      <c r="E7" s="12">
        <f>E8+E9+E10+E11+E12+E13+E14+E15+E16+E17+E18+E19</f>
        <v>284156973.6499999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191512044.47</v>
      </c>
      <c r="C8" s="12">
        <v>159482000</v>
      </c>
      <c r="D8" s="12">
        <v>197487135.38</v>
      </c>
      <c r="E8" s="12">
        <v>161969285.45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20859822.79</v>
      </c>
      <c r="C9" s="12">
        <v>14217420</v>
      </c>
      <c r="D9" s="12">
        <v>22208901.59</v>
      </c>
      <c r="E9" s="12">
        <v>15532743.61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32954083</v>
      </c>
      <c r="C10" s="12">
        <v>28317000</v>
      </c>
      <c r="D10" s="12">
        <v>31391896.72</v>
      </c>
      <c r="E10" s="12">
        <v>27611581.37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59373275.46</v>
      </c>
      <c r="C11" s="12">
        <v>0</v>
      </c>
      <c r="D11" s="12">
        <v>55299792.96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3252790</v>
      </c>
      <c r="C12" s="12">
        <v>3000000</v>
      </c>
      <c r="D12" s="12">
        <v>3759704.95</v>
      </c>
      <c r="E12" s="12">
        <v>3455674.95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51548555.29</v>
      </c>
      <c r="C14" s="12">
        <v>38880000</v>
      </c>
      <c r="D14" s="12">
        <v>57085616.03</v>
      </c>
      <c r="E14" s="12">
        <v>40036792.66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86248.44</v>
      </c>
      <c r="E15" s="12">
        <v>86248.44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26614900</v>
      </c>
      <c r="C16" s="12">
        <v>26465000</v>
      </c>
      <c r="D16" s="12">
        <v>27333549.73</v>
      </c>
      <c r="E16" s="12">
        <v>27229749.73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1717000</v>
      </c>
      <c r="C17" s="12">
        <v>600000</v>
      </c>
      <c r="D17" s="12">
        <v>4477356.61</v>
      </c>
      <c r="E17" s="12">
        <v>4004783.4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2655514.5</v>
      </c>
      <c r="C18" s="12">
        <v>2450000</v>
      </c>
      <c r="D18" s="12">
        <v>3767021.56</v>
      </c>
      <c r="E18" s="12">
        <v>2576550.78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1889620.02</v>
      </c>
      <c r="C19" s="12">
        <v>1288720.02</v>
      </c>
      <c r="D19" s="12">
        <v>2843863.8</v>
      </c>
      <c r="E19" s="12">
        <v>1653563.26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849610381.95</v>
      </c>
      <c r="C20" s="12">
        <v>841322690.44</v>
      </c>
      <c r="D20" s="12">
        <v>848909173.58</v>
      </c>
      <c r="E20" s="12">
        <v>840753730.61</v>
      </c>
      <c r="F20" s="4"/>
      <c r="G20" s="6"/>
      <c r="H20" s="6"/>
      <c r="I20" s="6"/>
      <c r="J20" s="6"/>
    </row>
    <row r="21" spans="1:10" ht="39">
      <c r="A21" s="23" t="s">
        <v>42</v>
      </c>
      <c r="B21" s="12">
        <v>62264000</v>
      </c>
      <c r="C21" s="12">
        <v>62264000</v>
      </c>
      <c r="D21" s="12">
        <v>62264000</v>
      </c>
      <c r="E21" s="12">
        <v>62264000</v>
      </c>
      <c r="F21" s="4"/>
      <c r="G21" s="6"/>
      <c r="H21" s="6"/>
      <c r="I21" s="6"/>
      <c r="J21" s="6"/>
    </row>
    <row r="22" spans="1:10" ht="37.5">
      <c r="A22" s="8" t="s">
        <v>39</v>
      </c>
      <c r="B22" s="12">
        <v>846869463.95</v>
      </c>
      <c r="C22" s="12">
        <v>839225980.44</v>
      </c>
      <c r="D22" s="12">
        <v>846380626.73</v>
      </c>
      <c r="E22" s="12">
        <v>838568550.91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2740918</v>
      </c>
      <c r="C23" s="12">
        <v>2096710</v>
      </c>
      <c r="D23" s="12">
        <v>2842446.86</v>
      </c>
      <c r="E23" s="12">
        <v>2114710</v>
      </c>
      <c r="F23" s="4"/>
      <c r="G23" s="6"/>
      <c r="H23" s="6"/>
      <c r="I23" s="6"/>
      <c r="J23" s="6"/>
    </row>
    <row r="24" spans="1:10" ht="75">
      <c r="A24" s="8" t="s">
        <v>44</v>
      </c>
      <c r="B24" s="12">
        <v>0</v>
      </c>
      <c r="C24" s="12">
        <v>0</v>
      </c>
      <c r="D24" s="12">
        <v>0</v>
      </c>
      <c r="E24" s="12">
        <v>24900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-313900.01</v>
      </c>
      <c r="E25" s="12">
        <v>-313900.01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1242287987.48</v>
      </c>
      <c r="C26" s="13">
        <f>C7+C20</f>
        <v>1116322830.46</v>
      </c>
      <c r="D26" s="13">
        <f>D7+D20</f>
        <v>1254650261.3500001</v>
      </c>
      <c r="E26" s="13">
        <f>E7+E20</f>
        <v>1124910704.26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101342492.84</v>
      </c>
      <c r="C28" s="12">
        <v>48732960.61</v>
      </c>
      <c r="D28" s="12">
        <v>100756443.92</v>
      </c>
      <c r="E28" s="12">
        <v>48536638.99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1418200</v>
      </c>
      <c r="C29" s="12">
        <v>0</v>
      </c>
      <c r="D29" s="12">
        <v>1418200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1588655.9</v>
      </c>
      <c r="C30" s="12">
        <v>5440</v>
      </c>
      <c r="D30" s="12">
        <v>1583994.61</v>
      </c>
      <c r="E30" s="12">
        <v>5440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155026641.21</v>
      </c>
      <c r="C31" s="12">
        <v>144799062.84</v>
      </c>
      <c r="D31" s="12">
        <v>151456636.74</v>
      </c>
      <c r="E31" s="12">
        <v>143285696.31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81004292.79</v>
      </c>
      <c r="C32" s="12">
        <v>14368839.69</v>
      </c>
      <c r="D32" s="12">
        <v>79821650.03</v>
      </c>
      <c r="E32" s="12">
        <v>14367754.39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0</v>
      </c>
      <c r="C33" s="12">
        <v>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27" customFormat="1" ht="18.75">
      <c r="A34" s="24" t="s">
        <v>21</v>
      </c>
      <c r="B34" s="25">
        <v>713234017.99</v>
      </c>
      <c r="C34" s="25">
        <v>713234017.99</v>
      </c>
      <c r="D34" s="25">
        <v>712537131.3</v>
      </c>
      <c r="E34" s="25">
        <v>712537131.3</v>
      </c>
      <c r="F34" s="26"/>
      <c r="G34" s="26"/>
      <c r="H34" s="26"/>
      <c r="I34" s="26"/>
      <c r="J34" s="26"/>
    </row>
    <row r="35" spans="1:10" ht="18.75">
      <c r="A35" s="8" t="s">
        <v>25</v>
      </c>
      <c r="B35" s="12">
        <v>111884598.34</v>
      </c>
      <c r="C35" s="12">
        <v>82229223.17</v>
      </c>
      <c r="D35" s="12">
        <v>111285695.02</v>
      </c>
      <c r="E35" s="12">
        <v>82054517.07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560980.56</v>
      </c>
      <c r="C36" s="12">
        <v>0</v>
      </c>
      <c r="D36" s="12">
        <v>560960.56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34815400.12</v>
      </c>
      <c r="C37" s="12">
        <v>32261480.26</v>
      </c>
      <c r="D37" s="12">
        <v>34471247.42</v>
      </c>
      <c r="E37" s="12">
        <v>31925966.19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71342819.84</v>
      </c>
      <c r="C38" s="12">
        <v>60517431.84</v>
      </c>
      <c r="D38" s="12">
        <v>71184107.98</v>
      </c>
      <c r="E38" s="12">
        <v>60381235.13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50000</v>
      </c>
      <c r="C39" s="12">
        <v>50000</v>
      </c>
      <c r="D39" s="12">
        <v>884.06</v>
      </c>
      <c r="E39" s="12">
        <v>884.06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45655200</v>
      </c>
      <c r="D40" s="12">
        <v>0</v>
      </c>
      <c r="E40" s="12">
        <v>45655200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1272268099.5899997</v>
      </c>
      <c r="C41" s="13">
        <f>C28+C29+C30+C31+C32+C33+C34+C35+C36+C37+C38+C39+C40</f>
        <v>1141853656.3999999</v>
      </c>
      <c r="D41" s="13">
        <f>D28+D29+D30+D31+D32+D33+D34+D35+D36+D37+D38+D39+D40</f>
        <v>1265076951.6399999</v>
      </c>
      <c r="E41" s="13">
        <f>E28+E29+E30+E31+E32+E33+E34+E35+E36+E37+E38+E39+E40</f>
        <v>1138750463.44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-29980112.109999657</v>
      </c>
      <c r="C42" s="12">
        <f>C26-C41</f>
        <v>-25530825.93999982</v>
      </c>
      <c r="D42" s="12">
        <f>D26-D41</f>
        <v>-10426690.289999723</v>
      </c>
      <c r="E42" s="12">
        <f>E26-E41</f>
        <v>-13839759.180000067</v>
      </c>
      <c r="F42" s="4"/>
      <c r="G42" s="6"/>
      <c r="H42" s="6"/>
      <c r="I42" s="6"/>
      <c r="J42" s="6"/>
    </row>
    <row r="44" spans="2:5" ht="14.25" customHeight="1" hidden="1">
      <c r="B44" s="5">
        <f>B26-B41</f>
        <v>-29980112.109999657</v>
      </c>
      <c r="C44" s="5">
        <f>C26-C41</f>
        <v>-25530825.93999982</v>
      </c>
      <c r="D44" s="5">
        <f>D26-D41</f>
        <v>-10426690.289999723</v>
      </c>
      <c r="E44" s="5">
        <f>E26-E41</f>
        <v>-13839759.180000067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60" zoomScaleNormal="85" zoomScalePageLayoutView="0" workbookViewId="0" topLeftCell="A1">
      <selection activeCell="H15" sqref="H15"/>
    </sheetView>
  </sheetViews>
  <sheetFormatPr defaultColWidth="9.00390625" defaultRowHeight="12.75"/>
  <cols>
    <col min="1" max="1" width="70.375" style="0" customWidth="1"/>
    <col min="2" max="2" width="36.75390625" style="0" customWidth="1"/>
    <col min="3" max="3" width="34.25390625" style="0" customWidth="1"/>
    <col min="4" max="4" width="9.375" style="0" customWidth="1"/>
    <col min="5" max="5" width="14.625" style="0" bestFit="1" customWidth="1"/>
  </cols>
  <sheetData>
    <row r="1" spans="1:3" ht="18.75">
      <c r="A1" s="28" t="s">
        <v>47</v>
      </c>
      <c r="B1" s="28"/>
      <c r="C1" s="28"/>
    </row>
    <row r="2" spans="1:3" ht="18.75">
      <c r="A2" s="1"/>
      <c r="B2" s="1"/>
      <c r="C2" s="1"/>
    </row>
    <row r="3" spans="1:3" ht="15.75">
      <c r="A3" s="31" t="s">
        <v>38</v>
      </c>
      <c r="B3" s="31"/>
      <c r="C3" s="31"/>
    </row>
    <row r="4" spans="1:3" ht="19.5" customHeight="1">
      <c r="A4" s="30" t="s">
        <v>0</v>
      </c>
      <c r="B4" s="15" t="s">
        <v>43</v>
      </c>
      <c r="C4" s="15" t="s">
        <v>46</v>
      </c>
    </row>
    <row r="5" spans="1:3" ht="19.5">
      <c r="A5" s="30"/>
      <c r="B5" s="16" t="s">
        <v>1</v>
      </c>
      <c r="C5" s="16" t="s">
        <v>1</v>
      </c>
    </row>
    <row r="6" spans="1:8" ht="18.75">
      <c r="A6" s="2" t="s">
        <v>2</v>
      </c>
      <c r="B6" s="3"/>
      <c r="C6" s="3"/>
      <c r="D6" s="4"/>
      <c r="E6" s="6"/>
      <c r="F6" s="6"/>
      <c r="G6" s="6"/>
      <c r="H6" s="6"/>
    </row>
    <row r="7" spans="1:8" ht="18.75">
      <c r="A7" s="8" t="s">
        <v>3</v>
      </c>
      <c r="B7" s="12">
        <f>'исполнение консолид. бюджета'!C7</f>
        <v>275000140.02</v>
      </c>
      <c r="C7" s="12">
        <f>'исполнение консолид. бюджета'!E7</f>
        <v>284156973.6499999</v>
      </c>
      <c r="D7" s="4"/>
      <c r="E7" s="6"/>
      <c r="F7" s="6"/>
      <c r="G7" s="6"/>
      <c r="H7" s="6"/>
    </row>
    <row r="8" spans="1:8" ht="18.75">
      <c r="A8" s="8" t="s">
        <v>4</v>
      </c>
      <c r="B8" s="12">
        <f>'исполнение консолид. бюджета'!C8</f>
        <v>159482000</v>
      </c>
      <c r="C8" s="12">
        <f>'исполнение консолид. бюджета'!E8</f>
        <v>161969285.45</v>
      </c>
      <c r="D8" s="4"/>
      <c r="E8" s="6"/>
      <c r="F8" s="6"/>
      <c r="G8" s="6"/>
      <c r="H8" s="6"/>
    </row>
    <row r="9" spans="1:8" ht="37.5">
      <c r="A9" s="8" t="s">
        <v>37</v>
      </c>
      <c r="B9" s="12">
        <f>'исполнение консолид. бюджета'!C9</f>
        <v>14217420</v>
      </c>
      <c r="C9" s="12">
        <f>'исполнение консолид. бюджета'!E9</f>
        <v>15532743.61</v>
      </c>
      <c r="D9" s="4"/>
      <c r="E9" s="6"/>
      <c r="F9" s="6"/>
      <c r="G9" s="6"/>
      <c r="H9" s="6"/>
    </row>
    <row r="10" spans="1:8" ht="18.75">
      <c r="A10" s="8" t="s">
        <v>5</v>
      </c>
      <c r="B10" s="12">
        <f>'исполнение консолид. бюджета'!C10</f>
        <v>28317000</v>
      </c>
      <c r="C10" s="12">
        <f>'исполнение консолид. бюджета'!E10</f>
        <v>27611581.37</v>
      </c>
      <c r="D10" s="4"/>
      <c r="E10" s="6"/>
      <c r="F10" s="6"/>
      <c r="G10" s="6"/>
      <c r="H10" s="6"/>
    </row>
    <row r="11" spans="1:8" ht="18.75">
      <c r="A11" s="8" t="s">
        <v>6</v>
      </c>
      <c r="B11" s="12">
        <f>'исполнение консолид. бюджета'!C11</f>
        <v>0</v>
      </c>
      <c r="C11" s="12">
        <f>'исполнение консолид. бюджета'!E11</f>
        <v>0</v>
      </c>
      <c r="D11" s="4"/>
      <c r="E11" s="6"/>
      <c r="F11" s="6"/>
      <c r="G11" s="6"/>
      <c r="H11" s="6"/>
    </row>
    <row r="12" spans="1:8" ht="18.75">
      <c r="A12" s="8" t="s">
        <v>7</v>
      </c>
      <c r="B12" s="12">
        <f>'исполнение консолид. бюджета'!C12</f>
        <v>3000000</v>
      </c>
      <c r="C12" s="12">
        <f>'исполнение консолид. бюджета'!E12</f>
        <v>3455674.95</v>
      </c>
      <c r="D12" s="4"/>
      <c r="E12" s="6"/>
      <c r="F12" s="6"/>
      <c r="G12" s="6"/>
      <c r="H12" s="6"/>
    </row>
    <row r="13" spans="1:8" ht="36.75" customHeight="1">
      <c r="A13" s="8" t="s">
        <v>36</v>
      </c>
      <c r="B13" s="12">
        <f>'исполнение консолид. бюджета'!C13</f>
        <v>0</v>
      </c>
      <c r="C13" s="12">
        <f>'исполнение консолид. бюджета'!E13</f>
        <v>0</v>
      </c>
      <c r="D13" s="4"/>
      <c r="E13" s="6"/>
      <c r="F13" s="6"/>
      <c r="G13" s="6"/>
      <c r="H13" s="6"/>
    </row>
    <row r="14" spans="1:8" ht="42.75" customHeight="1">
      <c r="A14" s="8" t="s">
        <v>8</v>
      </c>
      <c r="B14" s="12">
        <f>'исполнение консолид. бюджета'!C14</f>
        <v>38880000</v>
      </c>
      <c r="C14" s="12">
        <f>'исполнение консолид. бюджета'!E14</f>
        <v>40036792.66</v>
      </c>
      <c r="D14" s="4"/>
      <c r="E14" s="6"/>
      <c r="F14" s="6"/>
      <c r="G14" s="6"/>
      <c r="H14" s="6"/>
    </row>
    <row r="15" spans="1:8" ht="23.25" customHeight="1">
      <c r="A15" s="8" t="s">
        <v>9</v>
      </c>
      <c r="B15" s="12">
        <f>'исполнение консолид. бюджета'!C15</f>
        <v>300000</v>
      </c>
      <c r="C15" s="12">
        <f>'исполнение консолид. бюджета'!E15</f>
        <v>86248.44</v>
      </c>
      <c r="D15" s="4"/>
      <c r="E15" s="6"/>
      <c r="F15" s="6"/>
      <c r="G15" s="6"/>
      <c r="H15" s="6"/>
    </row>
    <row r="16" spans="1:8" ht="37.5">
      <c r="A16" s="8" t="s">
        <v>10</v>
      </c>
      <c r="B16" s="12">
        <f>'исполнение консолид. бюджета'!C16</f>
        <v>26465000</v>
      </c>
      <c r="C16" s="12">
        <f>'исполнение консолид. бюджета'!E16</f>
        <v>27229749.73</v>
      </c>
      <c r="D16" s="4"/>
      <c r="E16" s="6"/>
      <c r="F16" s="6"/>
      <c r="G16" s="6"/>
      <c r="H16" s="6"/>
    </row>
    <row r="17" spans="1:8" ht="37.5">
      <c r="A17" s="8" t="s">
        <v>11</v>
      </c>
      <c r="B17" s="12">
        <f>'исполнение консолид. бюджета'!C17</f>
        <v>600000</v>
      </c>
      <c r="C17" s="12">
        <f>'исполнение консолид. бюджета'!E17</f>
        <v>4004783.4</v>
      </c>
      <c r="D17" s="4"/>
      <c r="E17" s="6"/>
      <c r="F17" s="6"/>
      <c r="G17" s="6"/>
      <c r="H17" s="6"/>
    </row>
    <row r="18" spans="1:8" ht="18.75">
      <c r="A18" s="8" t="s">
        <v>12</v>
      </c>
      <c r="B18" s="12">
        <f>'исполнение консолид. бюджета'!C18</f>
        <v>2450000</v>
      </c>
      <c r="C18" s="12">
        <f>'исполнение консолид. бюджета'!E18</f>
        <v>2576550.78</v>
      </c>
      <c r="D18" s="4"/>
      <c r="E18" s="6"/>
      <c r="F18" s="6"/>
      <c r="G18" s="6"/>
      <c r="H18" s="6"/>
    </row>
    <row r="19" spans="1:8" ht="18.75">
      <c r="A19" s="8" t="s">
        <v>13</v>
      </c>
      <c r="B19" s="12">
        <f>'исполнение консолид. бюджета'!C19</f>
        <v>1288720.02</v>
      </c>
      <c r="C19" s="12">
        <f>'исполнение консолид. бюджета'!E19</f>
        <v>1653563.26</v>
      </c>
      <c r="D19" s="4"/>
      <c r="E19" s="6"/>
      <c r="F19" s="6"/>
      <c r="G19" s="6"/>
      <c r="H19" s="6"/>
    </row>
    <row r="20" spans="1:8" ht="18.75">
      <c r="A20" s="8" t="s">
        <v>14</v>
      </c>
      <c r="B20" s="12">
        <f>'исполнение консолид. бюджета'!C20</f>
        <v>841322690.44</v>
      </c>
      <c r="C20" s="12">
        <f>'исполнение консолид. бюджета'!E20</f>
        <v>840753730.61</v>
      </c>
      <c r="D20" s="4"/>
      <c r="E20" s="6"/>
      <c r="F20" s="6"/>
      <c r="G20" s="6"/>
      <c r="H20" s="6"/>
    </row>
    <row r="21" spans="1:8" ht="39">
      <c r="A21" s="23" t="s">
        <v>42</v>
      </c>
      <c r="B21" s="12">
        <f>'исполнение консолид. бюджета'!C21</f>
        <v>62264000</v>
      </c>
      <c r="C21" s="12">
        <f>'исполнение консолид. бюджета'!E21</f>
        <v>62264000</v>
      </c>
      <c r="D21" s="4"/>
      <c r="E21" s="6"/>
      <c r="F21" s="6"/>
      <c r="G21" s="6"/>
      <c r="H21" s="6"/>
    </row>
    <row r="22" spans="1:8" ht="37.5">
      <c r="A22" s="8" t="s">
        <v>39</v>
      </c>
      <c r="B22" s="12">
        <f>'исполнение консолид. бюджета'!C22</f>
        <v>839225980.44</v>
      </c>
      <c r="C22" s="12">
        <f>'исполнение консолид. бюджета'!E22</f>
        <v>838568550.91</v>
      </c>
      <c r="D22" s="4"/>
      <c r="E22" s="6"/>
      <c r="F22" s="6"/>
      <c r="G22" s="6"/>
      <c r="H22" s="6"/>
    </row>
    <row r="23" spans="1:8" ht="18.75">
      <c r="A23" s="8" t="s">
        <v>34</v>
      </c>
      <c r="B23" s="12">
        <f>'исполнение консолид. бюджета'!C23</f>
        <v>2096710</v>
      </c>
      <c r="C23" s="12">
        <f>'исполнение консолид. бюджета'!E23</f>
        <v>2114710</v>
      </c>
      <c r="D23" s="4"/>
      <c r="E23" s="6"/>
      <c r="F23" s="6"/>
      <c r="G23" s="6"/>
      <c r="H23" s="6"/>
    </row>
    <row r="24" spans="1:8" ht="75">
      <c r="A24" s="8" t="s">
        <v>44</v>
      </c>
      <c r="B24" s="12">
        <f>'исполнение консолид. бюджета'!C24</f>
        <v>0</v>
      </c>
      <c r="C24" s="12">
        <f>'исполнение консолид. бюджета'!E24</f>
        <v>24900</v>
      </c>
      <c r="D24" s="4"/>
      <c r="E24" s="6"/>
      <c r="F24" s="6"/>
      <c r="G24" s="6"/>
      <c r="H24" s="6"/>
    </row>
    <row r="25" spans="1:8" ht="56.25" customHeight="1">
      <c r="A25" s="8" t="s">
        <v>15</v>
      </c>
      <c r="B25" s="12">
        <f>'исполнение консолид. бюджета'!C25</f>
        <v>0</v>
      </c>
      <c r="C25" s="12">
        <f>'исполнение консолид. бюджета'!E25</f>
        <v>-313900.01</v>
      </c>
      <c r="D25" s="4"/>
      <c r="E25" s="7"/>
      <c r="F25" s="6"/>
      <c r="G25" s="6"/>
      <c r="H25" s="6"/>
    </row>
    <row r="26" spans="1:5" ht="18.75">
      <c r="A26" s="9" t="s">
        <v>16</v>
      </c>
      <c r="B26" s="13">
        <f>B7+B20</f>
        <v>1116322830.46</v>
      </c>
      <c r="C26" s="13">
        <f>C7+C20</f>
        <v>1124910704.26</v>
      </c>
      <c r="E26" s="5"/>
    </row>
    <row r="27" spans="1:8" ht="18.75">
      <c r="A27" s="8" t="s">
        <v>17</v>
      </c>
      <c r="B27" s="14"/>
      <c r="C27" s="14"/>
      <c r="D27" s="6"/>
      <c r="E27" s="7"/>
      <c r="F27" s="6"/>
      <c r="G27" s="6"/>
      <c r="H27" s="6"/>
    </row>
    <row r="28" spans="1:8" ht="18.75">
      <c r="A28" s="8" t="s">
        <v>29</v>
      </c>
      <c r="B28" s="12">
        <f>'исполнение консолид. бюджета'!C28</f>
        <v>48732960.61</v>
      </c>
      <c r="C28" s="12">
        <f>'исполнение консолид. бюджета'!E28</f>
        <v>48536638.99</v>
      </c>
      <c r="D28" s="6"/>
      <c r="E28" s="7"/>
      <c r="F28" s="6"/>
      <c r="G28" s="6"/>
      <c r="H28" s="6"/>
    </row>
    <row r="29" spans="1:8" ht="37.5">
      <c r="A29" s="17" t="s">
        <v>40</v>
      </c>
      <c r="B29" s="21">
        <v>36854848.67</v>
      </c>
      <c r="C29" s="21">
        <v>36854703.61</v>
      </c>
      <c r="D29" s="6"/>
      <c r="E29" s="7"/>
      <c r="F29" s="6"/>
      <c r="G29" s="6"/>
      <c r="H29" s="6"/>
    </row>
    <row r="30" spans="1:8" ht="18.75">
      <c r="A30" s="8" t="s">
        <v>26</v>
      </c>
      <c r="B30" s="12">
        <f>'исполнение консолид. бюджета'!C29</f>
        <v>0</v>
      </c>
      <c r="C30" s="12">
        <f>'исполнение консолид. бюджета'!E29</f>
        <v>0</v>
      </c>
      <c r="D30" s="6"/>
      <c r="E30" s="6"/>
      <c r="F30" s="6"/>
      <c r="G30" s="6"/>
      <c r="H30" s="6"/>
    </row>
    <row r="31" spans="1:8" ht="37.5">
      <c r="A31" s="8" t="s">
        <v>18</v>
      </c>
      <c r="B31" s="12">
        <f>'исполнение консолид. бюджета'!C30</f>
        <v>5440</v>
      </c>
      <c r="C31" s="12">
        <f>'исполнение консолид. бюджета'!E30</f>
        <v>5440</v>
      </c>
      <c r="D31" s="6"/>
      <c r="E31" s="6"/>
      <c r="F31" s="6"/>
      <c r="G31" s="6"/>
      <c r="H31" s="6"/>
    </row>
    <row r="32" spans="1:8" ht="18.75">
      <c r="A32" s="8" t="s">
        <v>23</v>
      </c>
      <c r="B32" s="12">
        <f>'исполнение консолид. бюджета'!C31</f>
        <v>144799062.84</v>
      </c>
      <c r="C32" s="12">
        <f>'исполнение консолид. бюджета'!E31</f>
        <v>143285696.31</v>
      </c>
      <c r="D32" s="6"/>
      <c r="E32" s="6"/>
      <c r="F32" s="6"/>
      <c r="G32" s="6"/>
      <c r="H32" s="6"/>
    </row>
    <row r="33" spans="1:8" ht="37.5">
      <c r="A33" s="18" t="s">
        <v>40</v>
      </c>
      <c r="B33" s="21">
        <v>1614022.07</v>
      </c>
      <c r="C33" s="21">
        <v>1590432.36</v>
      </c>
      <c r="D33" s="6"/>
      <c r="E33" s="6"/>
      <c r="F33" s="6"/>
      <c r="G33" s="6"/>
      <c r="H33" s="6"/>
    </row>
    <row r="34" spans="1:8" ht="18.75">
      <c r="A34" s="8" t="s">
        <v>20</v>
      </c>
      <c r="B34" s="12">
        <f>'исполнение консолид. бюджета'!C32</f>
        <v>14368839.69</v>
      </c>
      <c r="C34" s="12">
        <f>'исполнение консолид. бюджета'!E32</f>
        <v>14367754.39</v>
      </c>
      <c r="D34" s="6"/>
      <c r="E34" s="6"/>
      <c r="F34" s="6"/>
      <c r="G34" s="6"/>
      <c r="H34" s="6"/>
    </row>
    <row r="35" spans="1:8" ht="18.75">
      <c r="A35" s="8" t="s">
        <v>22</v>
      </c>
      <c r="B35" s="12">
        <f>'исполнение консолид. бюджета'!C33</f>
        <v>0</v>
      </c>
      <c r="C35" s="12">
        <f>'исполнение консолид. бюджета'!E33</f>
        <v>0</v>
      </c>
      <c r="D35" s="6"/>
      <c r="E35" s="6"/>
      <c r="F35" s="6"/>
      <c r="G35" s="6"/>
      <c r="H35" s="6"/>
    </row>
    <row r="36" spans="1:8" ht="18.75">
      <c r="A36" s="8" t="s">
        <v>21</v>
      </c>
      <c r="B36" s="12">
        <f>'исполнение консолид. бюджета'!C34</f>
        <v>713234017.99</v>
      </c>
      <c r="C36" s="12">
        <f>'исполнение консолид. бюджета'!E34</f>
        <v>712537131.3</v>
      </c>
      <c r="D36" s="6"/>
      <c r="E36" s="6"/>
      <c r="F36" s="6"/>
      <c r="G36" s="6"/>
      <c r="H36" s="6"/>
    </row>
    <row r="37" spans="1:8" ht="37.5">
      <c r="A37" s="18" t="s">
        <v>40</v>
      </c>
      <c r="B37" s="21">
        <v>357984081.06</v>
      </c>
      <c r="C37" s="21">
        <v>357966709.92</v>
      </c>
      <c r="D37" s="6"/>
      <c r="E37" s="6"/>
      <c r="F37" s="6"/>
      <c r="G37" s="6"/>
      <c r="H37" s="6"/>
    </row>
    <row r="38" spans="1:8" ht="18.75">
      <c r="A38" s="8" t="s">
        <v>25</v>
      </c>
      <c r="B38" s="12">
        <f>'исполнение консолид. бюджета'!C35</f>
        <v>82229223.17</v>
      </c>
      <c r="C38" s="12">
        <f>'исполнение консолид. бюджета'!E35</f>
        <v>82054517.07</v>
      </c>
      <c r="D38" s="6"/>
      <c r="E38" s="6"/>
      <c r="F38" s="6"/>
      <c r="G38" s="6"/>
      <c r="H38" s="6"/>
    </row>
    <row r="39" spans="1:8" ht="37.5">
      <c r="A39" s="18" t="s">
        <v>40</v>
      </c>
      <c r="B39" s="21">
        <v>26346481.11</v>
      </c>
      <c r="C39" s="21">
        <v>26315908.75</v>
      </c>
      <c r="D39" s="6"/>
      <c r="E39" s="6"/>
      <c r="F39" s="6"/>
      <c r="G39" s="6"/>
      <c r="H39" s="6"/>
    </row>
    <row r="40" spans="1:8" ht="18.75">
      <c r="A40" s="8" t="s">
        <v>31</v>
      </c>
      <c r="B40" s="12">
        <f>'исполнение консолид. бюджета'!C36</f>
        <v>0</v>
      </c>
      <c r="C40" s="12">
        <f>'исполнение консолид. бюджета'!E36</f>
        <v>0</v>
      </c>
      <c r="D40" s="6"/>
      <c r="E40" s="6"/>
      <c r="F40" s="6"/>
      <c r="G40" s="6"/>
      <c r="H40" s="6"/>
    </row>
    <row r="41" spans="1:8" ht="18.75">
      <c r="A41" s="8" t="s">
        <v>30</v>
      </c>
      <c r="B41" s="12">
        <f>'исполнение консолид. бюджета'!C37</f>
        <v>32261480.26</v>
      </c>
      <c r="C41" s="12">
        <f>'исполнение консолид. бюджета'!E37</f>
        <v>31925966.19</v>
      </c>
      <c r="D41" s="6"/>
      <c r="E41" s="6"/>
      <c r="F41" s="6"/>
      <c r="G41" s="6"/>
      <c r="H41" s="6"/>
    </row>
    <row r="42" spans="1:8" ht="18.75">
      <c r="A42" s="8" t="s">
        <v>28</v>
      </c>
      <c r="B42" s="12">
        <f>'исполнение консолид. бюджета'!C38</f>
        <v>60517431.84</v>
      </c>
      <c r="C42" s="12">
        <f>'исполнение консолид. бюджета'!E38</f>
        <v>60381235.13</v>
      </c>
      <c r="D42" s="6"/>
      <c r="E42" s="6"/>
      <c r="F42" s="6"/>
      <c r="G42" s="6"/>
      <c r="H42" s="6"/>
    </row>
    <row r="43" spans="1:8" ht="37.5">
      <c r="A43" s="18" t="s">
        <v>40</v>
      </c>
      <c r="B43" s="21">
        <v>9964039.62</v>
      </c>
      <c r="C43" s="21">
        <v>9964039.29</v>
      </c>
      <c r="D43" s="6"/>
      <c r="E43" s="6"/>
      <c r="F43" s="6"/>
      <c r="G43" s="6"/>
      <c r="H43" s="6"/>
    </row>
    <row r="44" spans="1:8" ht="37.5">
      <c r="A44" s="8" t="s">
        <v>27</v>
      </c>
      <c r="B44" s="12">
        <f>'исполнение консолид. бюджета'!C39</f>
        <v>50000</v>
      </c>
      <c r="C44" s="12">
        <f>'исполнение консолид. бюджета'!E39</f>
        <v>884.06</v>
      </c>
      <c r="D44" s="6"/>
      <c r="E44" s="6"/>
      <c r="F44" s="6"/>
      <c r="G44" s="6"/>
      <c r="H44" s="6"/>
    </row>
    <row r="45" spans="1:8" ht="37.5" customHeight="1">
      <c r="A45" s="8" t="s">
        <v>24</v>
      </c>
      <c r="B45" s="12">
        <f>'исполнение консолид. бюджета'!C40</f>
        <v>45655200</v>
      </c>
      <c r="C45" s="12">
        <f>'исполнение консолид. бюджета'!E40</f>
        <v>45655200</v>
      </c>
      <c r="D45" s="6"/>
      <c r="E45" s="6"/>
      <c r="F45" s="6"/>
      <c r="G45" s="6"/>
      <c r="H45" s="6"/>
    </row>
    <row r="46" spans="1:8" ht="18.75">
      <c r="A46" s="9" t="s">
        <v>32</v>
      </c>
      <c r="B46" s="13">
        <f>B28+B30+B31+B32+B34+B35+B36+B38+B40+B41+B42+B44+B45</f>
        <v>1141853656.3999999</v>
      </c>
      <c r="C46" s="13">
        <f>C28+C30+C31+C32+C34+C35+C36+C38+C40+C41+C42+C44+C45</f>
        <v>1138750463.44</v>
      </c>
      <c r="D46" s="6"/>
      <c r="E46" s="6"/>
      <c r="F46" s="6"/>
      <c r="G46" s="6"/>
      <c r="H46" s="6"/>
    </row>
    <row r="47" spans="1:8" ht="37.5">
      <c r="A47" s="8" t="s">
        <v>41</v>
      </c>
      <c r="B47" s="12">
        <f>B26-B46</f>
        <v>-25530825.93999982</v>
      </c>
      <c r="C47" s="12">
        <f>C26-C46</f>
        <v>-13839759.180000067</v>
      </c>
      <c r="D47" s="4"/>
      <c r="E47" s="6"/>
      <c r="F47" s="6"/>
      <c r="G47" s="6"/>
      <c r="H47" s="6"/>
    </row>
    <row r="49" spans="2:3" ht="14.25" customHeight="1" hidden="1">
      <c r="B49" s="5">
        <f>B26-B46</f>
        <v>-25530825.93999982</v>
      </c>
      <c r="C49" s="5">
        <f>C26-C46</f>
        <v>-13839759.180000067</v>
      </c>
    </row>
    <row r="50" spans="2:3" ht="12.75">
      <c r="B50" s="5"/>
      <c r="C50" s="5"/>
    </row>
    <row r="51" s="22" customFormat="1" ht="18.75">
      <c r="A51" s="19" t="s">
        <v>48</v>
      </c>
    </row>
    <row r="52" s="22" customFormat="1" ht="18.75">
      <c r="A52" s="20" t="s">
        <v>49</v>
      </c>
    </row>
  </sheetData>
  <sheetProtection/>
  <mergeCells count="3">
    <mergeCell ref="A1:C1"/>
    <mergeCell ref="A3:C3"/>
    <mergeCell ref="A4:A5"/>
  </mergeCells>
  <printOptions/>
  <pageMargins left="0.36" right="0.1968503937007874" top="0.7480314960629921" bottom="0.2362204724409449" header="0.5118110236220472" footer="0.5118110236220472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2020-01-22T12:38:28Z</cp:lastPrinted>
  <dcterms:created xsi:type="dcterms:W3CDTF">2013-05-20T06:52:12Z</dcterms:created>
  <dcterms:modified xsi:type="dcterms:W3CDTF">2020-01-22T12:38:38Z</dcterms:modified>
  <cp:category/>
  <cp:version/>
  <cp:contentType/>
  <cp:contentStatus/>
</cp:coreProperties>
</file>